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9" i="1"/>
  <c r="E8"/>
  <c r="F8"/>
  <c r="F9"/>
  <c r="E11"/>
  <c r="E10"/>
  <c r="I23"/>
  <c r="H23"/>
  <c r="G23"/>
  <c r="F23"/>
  <c r="E23" l="1"/>
</calcChain>
</file>

<file path=xl/sharedStrings.xml><?xml version="1.0" encoding="utf-8"?>
<sst xmlns="http://schemas.openxmlformats.org/spreadsheetml/2006/main" count="42" uniqueCount="37">
  <si>
    <t>№ з/п</t>
  </si>
  <si>
    <t>КЕКВ</t>
  </si>
  <si>
    <t>Назва КЕКВ</t>
  </si>
  <si>
    <t>Загальний фонд</t>
  </si>
  <si>
    <t>Спеціальний фонд</t>
  </si>
  <si>
    <t>Державний бюджет</t>
  </si>
  <si>
    <t>Місцевий бюджет</t>
  </si>
  <si>
    <t>Нарахована та виплачена заробітна плата</t>
  </si>
  <si>
    <t>Нараховано та сплачено единий внесок</t>
  </si>
  <si>
    <t>Погашення кредиторської заборгованості за папір офісний</t>
  </si>
  <si>
    <t>Оплата послуг спеціального зв'зку</t>
  </si>
  <si>
    <t>Погашення кредиторської заборгованості - відряджувальні</t>
  </si>
  <si>
    <t xml:space="preserve">Охорона примішення </t>
  </si>
  <si>
    <t>Оплата послуг Інтернет провайдерів</t>
  </si>
  <si>
    <t>Примітка</t>
  </si>
  <si>
    <t>Відшкодування за електроенергію</t>
  </si>
  <si>
    <t>Відшкодування за природний газ</t>
  </si>
  <si>
    <t>Послуги зі збирання, перевезення, зберігання, оброблення та утилізації відходів - ламп розжарювання</t>
  </si>
  <si>
    <t>Безспірне стягнення судового збору</t>
  </si>
  <si>
    <t>Разом</t>
  </si>
  <si>
    <t>х</t>
  </si>
  <si>
    <t>Заробітна плата</t>
  </si>
  <si>
    <t>-</t>
  </si>
  <si>
    <t>Нарахування на оплату праці</t>
  </si>
  <si>
    <t>Предмети, матеріали, обладнання та інвентар</t>
  </si>
  <si>
    <t>Оплата послуг (крім комунальних)</t>
  </si>
  <si>
    <t>Видатки на відрядження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</si>
  <si>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</si>
  <si>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</si>
  <si>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</si>
  <si>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 та інших комунальних послуг</t>
  </si>
  <si>
    <t>Інші поточні видатки</t>
  </si>
  <si>
    <t>Оплата послуг зв'язку та Інтернету</t>
  </si>
  <si>
    <t>Допомога по тимчасовій непрацездатності</t>
  </si>
  <si>
    <t>Оплата допомоги по тимчасовій непрацездатності</t>
  </si>
  <si>
    <t>Інформація щодо витрачених  коштів  за 2023 рік станом на 10 листопада 2023 року</t>
  </si>
  <si>
    <t>Кошти фонда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</si>
</sst>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J23"/>
  <sheetViews>
    <sheetView tabSelected="1" workbookViewId="0">
      <selection activeCell="I23" sqref="I23"/>
    </sheetView>
  </sheetViews>
  <sheetFormatPr defaultRowHeight="15"/>
  <cols>
    <col min="2" max="3" width="9.28515625" bestFit="1" customWidth="1"/>
    <col min="4" max="4" width="18.140625" customWidth="1"/>
    <col min="5" max="5" width="14.140625" customWidth="1"/>
    <col min="6" max="6" width="13.85546875" customWidth="1"/>
    <col min="7" max="7" width="10.140625" customWidth="1"/>
    <col min="8" max="8" width="11.28515625" bestFit="1" customWidth="1"/>
    <col min="9" max="9" width="11.28515625" customWidth="1"/>
    <col min="10" max="10" width="27.5703125" customWidth="1"/>
  </cols>
  <sheetData>
    <row r="5" spans="2:10" ht="18.75">
      <c r="B5" s="8" t="s">
        <v>35</v>
      </c>
      <c r="C5" s="8"/>
      <c r="D5" s="8"/>
      <c r="E5" s="8"/>
      <c r="F5" s="8"/>
      <c r="G5" s="8"/>
      <c r="H5" s="8"/>
      <c r="I5" s="8"/>
      <c r="J5" s="8"/>
    </row>
    <row r="6" spans="2:10">
      <c r="B6" s="9" t="s">
        <v>0</v>
      </c>
      <c r="C6" s="9" t="s">
        <v>1</v>
      </c>
      <c r="D6" s="16" t="s">
        <v>2</v>
      </c>
      <c r="E6" s="9" t="s">
        <v>5</v>
      </c>
      <c r="F6" s="9"/>
      <c r="G6" s="9" t="s">
        <v>6</v>
      </c>
      <c r="H6" s="9"/>
      <c r="I6" s="16" t="s">
        <v>36</v>
      </c>
      <c r="J6" s="9" t="s">
        <v>14</v>
      </c>
    </row>
    <row r="7" spans="2:10" ht="25.5">
      <c r="B7" s="9"/>
      <c r="C7" s="9"/>
      <c r="D7" s="17"/>
      <c r="E7" s="4" t="s">
        <v>3</v>
      </c>
      <c r="F7" s="4" t="s">
        <v>4</v>
      </c>
      <c r="G7" s="4" t="s">
        <v>3</v>
      </c>
      <c r="H7" s="4" t="s">
        <v>4</v>
      </c>
      <c r="I7" s="17"/>
      <c r="J7" s="9"/>
    </row>
    <row r="8" spans="2:10" ht="25.5">
      <c r="B8" s="1">
        <v>1</v>
      </c>
      <c r="C8" s="1">
        <v>2111</v>
      </c>
      <c r="D8" s="1" t="s">
        <v>21</v>
      </c>
      <c r="E8" s="2">
        <f>4797604.43+38759</f>
        <v>4836363.43</v>
      </c>
      <c r="F8" s="2">
        <f>2208107+22919</f>
        <v>2231026</v>
      </c>
      <c r="G8" s="2">
        <v>0</v>
      </c>
      <c r="H8" s="2">
        <v>0</v>
      </c>
      <c r="I8" s="2">
        <v>0</v>
      </c>
      <c r="J8" s="3" t="s">
        <v>7</v>
      </c>
    </row>
    <row r="9" spans="2:10" ht="25.5">
      <c r="B9" s="1">
        <v>2</v>
      </c>
      <c r="C9" s="1">
        <v>2120</v>
      </c>
      <c r="D9" s="3" t="s">
        <v>23</v>
      </c>
      <c r="E9" s="2">
        <f>761496.41+50112+224873.71+8528</f>
        <v>1045010.12</v>
      </c>
      <c r="F9" s="2">
        <f>493938+5042</f>
        <v>498980</v>
      </c>
      <c r="G9" s="2">
        <v>0</v>
      </c>
      <c r="H9" s="2">
        <v>0</v>
      </c>
      <c r="I9" s="2">
        <v>0</v>
      </c>
      <c r="J9" s="3" t="s">
        <v>8</v>
      </c>
    </row>
    <row r="10" spans="2:10" ht="72" customHeight="1">
      <c r="B10" s="1">
        <v>3</v>
      </c>
      <c r="C10" s="1">
        <v>2210</v>
      </c>
      <c r="D10" s="3" t="s">
        <v>24</v>
      </c>
      <c r="E10" s="2">
        <f>21171+2611</f>
        <v>23782</v>
      </c>
      <c r="F10" s="2">
        <v>0</v>
      </c>
      <c r="G10" s="2">
        <v>0</v>
      </c>
      <c r="H10" s="2">
        <v>0</v>
      </c>
      <c r="I10" s="2">
        <v>0</v>
      </c>
      <c r="J10" s="3" t="s">
        <v>9</v>
      </c>
    </row>
    <row r="11" spans="2:10" ht="25.5">
      <c r="B11" s="10">
        <v>4</v>
      </c>
      <c r="C11" s="10">
        <v>2240</v>
      </c>
      <c r="D11" s="13" t="s">
        <v>25</v>
      </c>
      <c r="E11" s="2">
        <f>4212+978</f>
        <v>5190</v>
      </c>
      <c r="F11" s="2">
        <v>0</v>
      </c>
      <c r="G11" s="2">
        <v>0</v>
      </c>
      <c r="H11" s="2">
        <v>0</v>
      </c>
      <c r="I11" s="2">
        <v>0</v>
      </c>
      <c r="J11" s="3" t="s">
        <v>10</v>
      </c>
    </row>
    <row r="12" spans="2:10" ht="25.5">
      <c r="B12" s="11"/>
      <c r="C12" s="11"/>
      <c r="D12" s="14"/>
      <c r="E12" s="2">
        <v>3999.6</v>
      </c>
      <c r="F12" s="2">
        <v>0</v>
      </c>
      <c r="G12" s="2">
        <v>0</v>
      </c>
      <c r="H12" s="2">
        <v>0</v>
      </c>
      <c r="I12" s="2">
        <v>0</v>
      </c>
      <c r="J12" s="3" t="s">
        <v>13</v>
      </c>
    </row>
    <row r="13" spans="2:10">
      <c r="B13" s="11"/>
      <c r="C13" s="11"/>
      <c r="D13" s="14"/>
      <c r="E13" s="2">
        <v>3053</v>
      </c>
      <c r="F13" s="2">
        <v>31000</v>
      </c>
      <c r="G13" s="2">
        <v>0</v>
      </c>
      <c r="H13" s="2">
        <v>0</v>
      </c>
      <c r="I13" s="2">
        <v>0</v>
      </c>
      <c r="J13" s="1" t="s">
        <v>32</v>
      </c>
    </row>
    <row r="14" spans="2:10">
      <c r="B14" s="11"/>
      <c r="C14" s="11"/>
      <c r="D14" s="14"/>
      <c r="E14" s="2">
        <v>6300</v>
      </c>
      <c r="F14" s="2">
        <v>0</v>
      </c>
      <c r="G14" s="2">
        <v>0</v>
      </c>
      <c r="H14" s="2">
        <v>0</v>
      </c>
      <c r="I14" s="2">
        <v>0</v>
      </c>
      <c r="J14" s="1" t="s">
        <v>12</v>
      </c>
    </row>
    <row r="15" spans="2:10" ht="51">
      <c r="B15" s="12"/>
      <c r="C15" s="12"/>
      <c r="D15" s="15"/>
      <c r="E15" s="2">
        <v>0</v>
      </c>
      <c r="F15" s="2">
        <v>0</v>
      </c>
      <c r="G15" s="2">
        <v>0</v>
      </c>
      <c r="H15" s="2">
        <v>52647</v>
      </c>
      <c r="I15" s="2">
        <v>0</v>
      </c>
      <c r="J15" s="3" t="s">
        <v>17</v>
      </c>
    </row>
    <row r="16" spans="2:10" ht="25.5">
      <c r="B16" s="1">
        <v>5</v>
      </c>
      <c r="C16" s="1">
        <v>2250</v>
      </c>
      <c r="D16" s="3" t="s">
        <v>26</v>
      </c>
      <c r="E16" s="2">
        <v>3060.64</v>
      </c>
      <c r="F16" s="2">
        <v>0</v>
      </c>
      <c r="G16" s="2">
        <v>0</v>
      </c>
      <c r="H16" s="2">
        <v>0</v>
      </c>
      <c r="I16" s="2">
        <v>0</v>
      </c>
      <c r="J16" s="3" t="s">
        <v>11</v>
      </c>
    </row>
    <row r="17" spans="2:10" ht="38.25">
      <c r="B17" s="1">
        <v>6</v>
      </c>
      <c r="C17" s="1">
        <v>2272</v>
      </c>
      <c r="D17" s="3" t="s">
        <v>27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1" t="s">
        <v>22</v>
      </c>
    </row>
    <row r="18" spans="2:10" ht="25.5">
      <c r="B18" s="1">
        <v>7</v>
      </c>
      <c r="C18" s="1">
        <v>2273</v>
      </c>
      <c r="D18" s="3" t="s">
        <v>28</v>
      </c>
      <c r="E18" s="2">
        <v>36329.65</v>
      </c>
      <c r="F18" s="2">
        <v>0</v>
      </c>
      <c r="G18" s="2">
        <v>0</v>
      </c>
      <c r="H18" s="2">
        <v>0</v>
      </c>
      <c r="I18" s="2">
        <v>0</v>
      </c>
      <c r="J18" s="3" t="s">
        <v>15</v>
      </c>
    </row>
    <row r="19" spans="2:10" ht="25.5">
      <c r="B19" s="1">
        <v>8</v>
      </c>
      <c r="C19" s="1">
        <v>2274</v>
      </c>
      <c r="D19" s="3" t="s">
        <v>29</v>
      </c>
      <c r="E19" s="2">
        <v>103862.8</v>
      </c>
      <c r="F19" s="2">
        <v>0</v>
      </c>
      <c r="G19" s="2">
        <v>0</v>
      </c>
      <c r="H19" s="2">
        <v>0</v>
      </c>
      <c r="I19" s="2">
        <v>0</v>
      </c>
      <c r="J19" s="3" t="s">
        <v>16</v>
      </c>
    </row>
    <row r="20" spans="2:10" ht="51">
      <c r="B20" s="1">
        <v>9</v>
      </c>
      <c r="C20" s="1">
        <v>2275</v>
      </c>
      <c r="D20" s="3" t="s">
        <v>30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1" t="s">
        <v>22</v>
      </c>
    </row>
    <row r="21" spans="2:10" ht="25.5">
      <c r="B21" s="1">
        <v>10</v>
      </c>
      <c r="C21" s="1">
        <v>2800</v>
      </c>
      <c r="D21" s="3" t="s">
        <v>31</v>
      </c>
      <c r="E21" s="2">
        <v>1330</v>
      </c>
      <c r="F21" s="2">
        <v>0</v>
      </c>
      <c r="G21" s="2">
        <v>0</v>
      </c>
      <c r="H21" s="2">
        <v>0</v>
      </c>
      <c r="I21" s="2">
        <v>0</v>
      </c>
      <c r="J21" s="3" t="s">
        <v>18</v>
      </c>
    </row>
    <row r="22" spans="2:10" ht="38.25">
      <c r="B22" s="1">
        <v>11</v>
      </c>
      <c r="C22" s="1">
        <v>0</v>
      </c>
      <c r="D22" s="3" t="s">
        <v>34</v>
      </c>
      <c r="E22" s="2">
        <v>0</v>
      </c>
      <c r="F22" s="2">
        <v>0</v>
      </c>
      <c r="G22" s="2">
        <v>0</v>
      </c>
      <c r="H22" s="2">
        <v>0</v>
      </c>
      <c r="I22" s="2">
        <v>83346.39</v>
      </c>
      <c r="J22" s="3" t="s">
        <v>33</v>
      </c>
    </row>
    <row r="23" spans="2:10">
      <c r="B23" s="5" t="s">
        <v>20</v>
      </c>
      <c r="C23" s="5" t="s">
        <v>20</v>
      </c>
      <c r="D23" s="5" t="s">
        <v>19</v>
      </c>
      <c r="E23" s="6">
        <f>SUM(E8:E22)</f>
        <v>6068281.2399999993</v>
      </c>
      <c r="F23" s="6">
        <f>SUM(F8:F22)</f>
        <v>2761006</v>
      </c>
      <c r="G23" s="6">
        <f>SUM(G8:G22)</f>
        <v>0</v>
      </c>
      <c r="H23" s="6">
        <f>SUM(H8:H22)</f>
        <v>52647</v>
      </c>
      <c r="I23" s="6">
        <f>SUM(I8:I22)</f>
        <v>83346.39</v>
      </c>
      <c r="J23" s="7" t="s">
        <v>20</v>
      </c>
    </row>
  </sheetData>
  <mergeCells count="11">
    <mergeCell ref="B5:J5"/>
    <mergeCell ref="J6:J7"/>
    <mergeCell ref="B11:B15"/>
    <mergeCell ref="C11:C15"/>
    <mergeCell ref="D11:D15"/>
    <mergeCell ref="E6:F6"/>
    <mergeCell ref="G6:H6"/>
    <mergeCell ref="B6:B7"/>
    <mergeCell ref="C6:C7"/>
    <mergeCell ref="D6:D7"/>
    <mergeCell ref="I6:I7"/>
  </mergeCells>
  <pageMargins left="0.70866141732283472" right="0.70866141732283472" top="0.74803149606299213" bottom="0.74803149606299213" header="0.31496062992125984" footer="0.31496062992125984"/>
  <pageSetup paperSize="9" scale="71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2023-11-10T12:09:58Z</dcterms:modified>
</cp:coreProperties>
</file>